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Январь 2025 года ЮТЭК\отчёты\Раскрытие инфы на сайте\Раскрытие на новом сайте\45.г и 45.д\"/>
    </mc:Choice>
  </mc:AlternateContent>
  <bookViews>
    <workbookView xWindow="0" yWindow="0" windowWidth="23040" windowHeight="9192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nscount" hidden="1">1</definedName>
    <definedName name="com">'[10]Приложение №2 '!com</definedName>
    <definedName name="CompOt">'[10]Приложение №2 '!CompOt</definedName>
    <definedName name="CompRas">'[10]Приложение №2 '!CompRas</definedName>
    <definedName name="Database">[12]ТобМЭС!$A$6:$D$1178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hb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k">'[10]Приложение №2 '!k</definedName>
    <definedName name="LIST_OKOPF_DATA">[13]LIST_OKOPF!$B$3:$B$96</definedName>
    <definedName name="lvl">'[14]уровень напряжения'!$XFD$1:$XFD$13</definedName>
    <definedName name="MONTH_LIST">[13]TECHSHEET!$L$8:$L$14</definedName>
    <definedName name="ORG">[1]Титульный!$H$18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'[15]16'!$E$15:$I$16,'[15]16'!$E$18:$I$20,'[15]16'!$E$23:$I$23,'[15]16'!$E$26:$I$26,'[15]16'!$E$29:$I$29,'[15]16'!$E$32:$I$32,'[15]16'!$E$35:$I$35,'[15]16'!$B$34,'[15]16'!$B$37</definedName>
    <definedName name="P1_SCOPE_17_PRT" hidden="1">'[15]17'!$E$13:$H$21,'[15]17'!$J$9:$J$11,'[15]17'!$J$13:$J$21,'[15]17'!$E$24:$H$26,'[15]17'!$E$28:$H$36,'[15]17'!$J$24:$M$26,'[15]17'!$J$28:$M$36,'[15]17'!$E$39:$H$41</definedName>
    <definedName name="P1_SCOPE_4_PRT" hidden="1">'[15]4'!$F$23:$I$23,'[15]4'!$F$25:$I$25,'[15]4'!$F$27:$I$31,'[15]4'!$K$14:$N$20,'[15]4'!$K$23:$N$23,'[15]4'!$K$25:$N$25,'[15]4'!$K$27:$N$31,'[15]4'!$P$14:$S$20,'[15]4'!$P$23:$S$23</definedName>
    <definedName name="P1_SCOPE_5_PRT" hidden="1">'[15]5'!$F$23:$I$23,'[15]5'!$F$25:$I$25,'[15]5'!$F$27:$I$31,'[15]5'!$K$14:$N$21,'[15]5'!$K$23:$N$23,'[15]5'!$K$25:$N$25,'[15]5'!$K$27:$N$31,'[15]5'!$P$14:$S$21,'[15]5'!$P$23:$S$23</definedName>
    <definedName name="P1_SCOPE_F1_PRT" hidden="1">'[15]Ф-1 (для АО-энерго)'!$D$74:$E$84,'[15]Ф-1 (для АО-энерго)'!$D$71:$E$72,'[15]Ф-1 (для АО-энерго)'!$D$66:$E$69,'[15]Ф-1 (для АО-энерго)'!$D$61:$E$64</definedName>
    <definedName name="P1_SCOPE_F2_PRT" hidden="1">'[15]Ф-2 (для АО-энерго)'!$G$56,'[15]Ф-2 (для АО-энерго)'!$E$55:$E$56,'[15]Ф-2 (для АО-энерго)'!$F$55:$G$55,'[15]Ф-2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[15]перекрестка!$H$15:$H$19,[15]перекрестка!$H$21:$H$25,[15]перекрестка!$J$14:$J$25,[15]перекрестка!$K$15:$K$19,[15]перекрестка!$K$21:$K$25</definedName>
    <definedName name="P1_SCOPE_SV_LD" hidden="1">#REF!,#REF!,#REF!,#REF!,#REF!,#REF!,#REF!</definedName>
    <definedName name="P1_SCOPE_SV_LD1" hidden="1">[15]свод!$E$70:$M$79,[15]свод!$E$81:$M$81,[15]свод!$E$83:$M$88,[15]свод!$E$90:$M$90,[15]свод!$E$92:$M$96,[15]свод!$E$98:$M$98,[15]свод!$E$101:$M$102</definedName>
    <definedName name="P1_SCOPE_SV_PRT" hidden="1">[15]свод!$E$23:$H$26,[15]свод!$E$28:$I$29,[15]свод!$E$32:$I$36,[15]свод!$E$38:$I$40,[15]свод!$E$42:$I$53,[15]свод!$E$55:$I$56,[15]свод!$E$58:$I$63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'[15]16'!$E$38:$I$38,'[15]16'!$E$41:$I$41,'[15]16'!$E$45:$I$47,'[15]16'!$E$49:$I$49,'[15]16'!$E$53:$I$54,'[15]16'!$E$56:$I$57,'[15]16'!$E$59:$I$59,'[15]16'!$E$9:$I$13</definedName>
    <definedName name="P2_SCOPE_4_PRT" hidden="1">'[15]4'!$P$25:$S$25,'[15]4'!$P$27:$S$31,'[15]4'!$U$14:$X$20,'[15]4'!$U$23:$X$23,'[15]4'!$U$25:$X$25,'[15]4'!$U$27:$X$31,'[15]4'!$Z$14:$AC$20,'[15]4'!$Z$23:$AC$23,'[15]4'!$Z$25:$AC$25</definedName>
    <definedName name="P2_SCOPE_5_PRT" hidden="1">'[15]5'!$P$25:$S$25,'[15]5'!$P$27:$S$31,'[15]5'!$U$14:$X$21,'[15]5'!$U$23:$X$23,'[15]5'!$U$25:$X$25,'[15]5'!$U$27:$X$31,'[15]5'!$Z$14:$AC$21,'[15]5'!$Z$23:$AC$23,'[15]5'!$Z$25:$AC$25</definedName>
    <definedName name="P2_SCOPE_F1_PRT" hidden="1">'[15]Ф-1 (для АО-энерго)'!$D$56:$E$59,'[15]Ф-1 (для АО-энерго)'!$D$34:$E$50,'[15]Ф-1 (для АО-энерго)'!$D$32:$E$32,'[15]Ф-1 (для АО-энерго)'!$D$23:$E$30</definedName>
    <definedName name="P2_SCOPE_F2_PRT" hidden="1">'[15]Ф-2 (для АО-энерго)'!$D$52:$G$54,'[15]Ф-2 (для АО-энерго)'!$C$21:$E$42,'[15]Ф-2 (для АО-энерго)'!$A$12:$E$12,'[15]Ф-2 (для АО-энерго)'!$C$8:$E$11</definedName>
    <definedName name="P2_SCOPE_PER_PRT" hidden="1">[15]перекрестка!$N$14:$N$25,[15]перекрестка!$N$27:$N$31,[15]перекрестка!$J$27:$K$31,[15]перекрестка!$F$27:$H$31,[15]перекрестка!$F$33:$H$37</definedName>
    <definedName name="P2_SCOPE_SV_PRT" hidden="1">[15]свод!$E$72:$I$79,[15]свод!$E$81:$I$81,[15]свод!$E$85:$H$88,[15]свод!$E$90:$I$90,[15]свод!$E$107:$I$112,[15]свод!$E$114:$I$117,[15]свод!$E$124:$H$127</definedName>
    <definedName name="P2_T1_Protect" hidden="1">#REF!,#REF!,#REF!,#REF!,#REF!,#REF!,#REF!,#REF!,#REF!</definedName>
    <definedName name="P3_SCOPE_F1_PRT" hidden="1">'[15]Ф-1 (для АО-энерго)'!$E$16:$E$17,'[15]Ф-1 (для АО-энерго)'!$C$4:$D$4,'[15]Ф-1 (для АО-энерго)'!$C$7:$E$10,'[15]Ф-1 (для АО-энерго)'!$A$11:$E$11</definedName>
    <definedName name="P3_SCOPE_PER_PRT" hidden="1">[15]перекрестка!$J$33:$K$37,[15]перекрестка!$N$33:$N$37,[15]перекрестка!$F$39:$H$43,[15]перекрестка!$J$39:$K$43,[15]перекрестка!$N$39:$N$43</definedName>
    <definedName name="P3_SCOPE_SV_PRT" hidden="1">[15]свод!$D$135:$G$135,[15]свод!$I$135:$I$140,[15]свод!$H$137:$H$140,[15]свод!$D$138:$G$140,[15]свод!$E$15:$I$16,[15]свод!$E$120:$I$121,[15]свод!$E$18:$I$19</definedName>
    <definedName name="P4_SCOPE_F1_PRT" hidden="1">'[15]Ф-1 (для АО-энерго)'!$C$13:$E$13,'[15]Ф-1 (для АО-энерго)'!$A$14:$E$14,'[15]Ф-1 (для АО-энерго)'!$C$23:$C$50,'[15]Ф-1 (для АО-энерго)'!$C$54:$C$95</definedName>
    <definedName name="P4_SCOPE_PER_PRT" hidden="1">[15]перекрестка!$F$45:$H$49,[15]перекрестка!$J$45:$K$49,[15]перекрестка!$N$45:$N$49,[15]перекрестка!$F$53:$G$64,[15]перекрестка!$H$54:$H$58</definedName>
    <definedName name="P5_SCOPE_PER_PRT" hidden="1">[15]перекрестка!$H$60:$H$64,[15]перекрестка!$J$53:$J$64,[15]перекрестка!$K$54:$K$58,[15]перекрестка!$K$60:$K$64,[15]перекрестка!$N$53:$N$64</definedName>
    <definedName name="P6_SCOPE_PER_PRT" hidden="1">[15]перекрестка!$F$66:$H$70,[15]перекрестка!$J$66:$K$70,[15]перекрестка!$N$66:$N$70,[15]перекрестка!$F$72:$H$76,[15]перекрестка!$J$72:$K$76</definedName>
    <definedName name="P7_SCOPE_PER_PRT" hidden="1">[15]перекрестка!$N$72:$N$76,[15]перекрестка!$F$78:$H$82,[15]перекрестка!$J$78:$K$82,[15]перекрестка!$N$78:$N$82,[15]перекрестка!$F$84:$H$88</definedName>
    <definedName name="P8_SCOPE_PER_PRT" hidden="1">[15]перекрестка!$J$84:$K$88,[15]перекрестка!$N$84:$N$88,[15]перекрестка!$F$14:$G$25,P1_SCOPE_PER_PRT,P2_SCOPE_PER_PRT,P3_SCOPE_PER_PRT,P4_SCOPE_PER_PRT</definedName>
    <definedName name="PERIOD">[13]TECHSHEET!$G$2</definedName>
    <definedName name="REGION_LIST">'[14]субъекты РФ'!$A$2:$A$78</definedName>
    <definedName name="REGION_NAME">[1]Титульный!$H$6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[13]TECHSHEET!$E$18:$E$23</definedName>
    <definedName name="theClose">[9]!theClose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'[16]Производство электроэнергии'!$A$95</definedName>
    <definedName name="Бюджетные_электроэнергии">'[16]Производство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[17]Лист13!$A$2</definedName>
    <definedName name="ЗП2">[17]Лист13!$B$2</definedName>
    <definedName name="ЗП3">[17]Лист13!$C$2</definedName>
    <definedName name="ЗП4">[17]Лист13!$D$2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'[18]#ССЫЛКА'!$A$8:$C$98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[19]!Модуль12.theHide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'[16]Производство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[20]!Обнуление_818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[21]Подстанции!$A$2:$L$100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'[16]Производство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'[18]#ССЫЛКА'!$A$8:$C$98</definedName>
    <definedName name="РН1" hidden="1">'[18]#ССЫЛКА'!$A$8:$C$98</definedName>
    <definedName name="РНПК_оптим" hidden="1">'[22]#ССЫЛКА'!$A$8:$C$98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'[21]Приборы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H28" i="1"/>
  <c r="G26" i="1"/>
  <c r="G25" i="1" s="1"/>
  <c r="F26" i="1"/>
  <c r="F25" i="1" s="1"/>
  <c r="E26" i="1"/>
  <c r="E25" i="1" s="1"/>
  <c r="G14" i="1"/>
  <c r="F14" i="1"/>
  <c r="E14" i="1"/>
  <c r="H18" i="1"/>
  <c r="F65" i="1"/>
  <c r="H65" i="1" s="1"/>
  <c r="G64" i="1"/>
  <c r="F64" i="1"/>
  <c r="H64" i="1" s="1"/>
  <c r="H15" i="1"/>
  <c r="F62" i="1" l="1"/>
  <c r="F61" i="1" s="1"/>
  <c r="F13" i="1"/>
  <c r="G13" i="1"/>
  <c r="G62" i="1"/>
  <c r="G61" i="1" s="1"/>
  <c r="E13" i="1"/>
  <c r="H13" i="1" s="1"/>
  <c r="E62" i="1"/>
  <c r="H14" i="1"/>
  <c r="H16" i="1"/>
  <c r="H26" i="1"/>
  <c r="H25" i="1" s="1"/>
  <c r="H17" i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<sst xmlns="http://schemas.openxmlformats.org/spreadsheetml/2006/main" count="60" uniqueCount="26">
  <si>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</si>
  <si>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</si>
  <si>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</si>
  <si>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</si>
  <si>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</si>
  <si>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</si>
  <si>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</si>
  <si>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</si>
  <si>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</si>
  <si>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</si>
  <si>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</si>
  <si>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</si>
  <si>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</si>
  <si>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</si>
  <si>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</si>
  <si>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</si>
  <si>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</si>
  <si>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</si>
  <si>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</si>
  <si>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</si>
  <si>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</si>
  <si>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</si>
  <si>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</si>
  <si>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</si>
  <si>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Январь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</si>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</sst>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71;&#1085;&#1074;&#1072;&#1088;&#1100;%202025%20&#1075;&#1086;&#1076;&#1072;%20&#1070;&#1058;&#1069;&#1050;/&#1086;&#1090;&#1095;&#1105;&#1090;&#1099;/&#1054;&#1090;&#1095;&#1105;&#1090;&#1099;%2046&#1069;&#1057;%20&#1080;%2046&#1069;&#1069;/46&#1069;&#1057;%20&#1071;&#1085;&#1074;&#1072;&#1088;&#1100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/>
      <sheetData sheetId="548"/>
      <sheetData sheetId="549"/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/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 refreshError="1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/>
      <sheetData sheetId="839"/>
      <sheetData sheetId="840"/>
      <sheetData sheetId="841"/>
      <sheetData sheetId="842"/>
      <sheetData sheetId="843"/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/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3.6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0.636046</v>
      </c>
      <c r="F13" s="35">
        <f>SUM(F14:F18)</f>
        <v>3.9550580000000002</v>
      </c>
      <c r="G13" s="35">
        <f>SUM(G14:G18)</f>
        <v>3.4676200000000001</v>
      </c>
      <c r="H13" s="35">
        <f t="shared" ref="H13:H18" si="0">SUM(E13:G13)</f>
        <v>8.0587240000000016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0.636046</v>
      </c>
      <c r="F14" s="34">
        <f>F19-F16</f>
        <v>2.8874119999999999</v>
      </c>
      <c r="G14" s="34">
        <f>G19-G16</f>
        <v>0.29842199999999997</v>
      </c>
      <c r="H14" s="35">
        <f t="shared" si="0"/>
        <v>3.8218799999999997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0.71134500000000001</v>
      </c>
      <c r="G16" s="41">
        <v>0.165405</v>
      </c>
      <c r="H16" s="40">
        <f t="shared" si="0"/>
        <v>0.87675000000000003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0.35630099999999998</v>
      </c>
      <c r="G18" s="48">
        <v>3.0037929999999999</v>
      </c>
      <c r="H18" s="47">
        <f t="shared" si="0"/>
        <v>3.3600940000000001</v>
      </c>
    </row>
    <row r="19" spans="1:8" ht="16.8" x14ac:dyDescent="0.25">
      <c r="A19" s="49"/>
      <c r="B19" s="50"/>
      <c r="C19" s="51"/>
      <c r="D19" s="52"/>
      <c r="E19" s="53">
        <v>0.636046</v>
      </c>
      <c r="F19" s="53">
        <v>3.598757</v>
      </c>
      <c r="G19" s="53">
        <v>0.46382699999999999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0.66822700000000002</v>
      </c>
      <c r="G25" s="35">
        <f>G26</f>
        <v>0.13910999999999998</v>
      </c>
      <c r="H25" s="35">
        <f>SUM(H26:H30)</f>
        <v>1.7530299999999999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>F32-F28</f>
        <v>0.396845</v>
      </c>
      <c r="G26" s="41">
        <f>G32-G28</f>
        <v>0.13910999999999998</v>
      </c>
      <c r="H26" s="40">
        <f>D26+E26+F26+G26</f>
        <v>0.53595499999999996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0.267509</v>
      </c>
      <c r="G28" s="41">
        <v>4.0216999999999996E-2</v>
      </c>
      <c r="H28" s="40">
        <f>SUM(E28:G28)</f>
        <v>0.307726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3.8730000000000001E-3</v>
      </c>
      <c r="G30" s="41">
        <v>0.90547599999999995</v>
      </c>
      <c r="H30" s="40">
        <f>D30+E30+F30+G30</f>
        <v>0.90934899999999996</v>
      </c>
    </row>
    <row r="32" spans="1:8" x14ac:dyDescent="0.25">
      <c r="E32" s="58">
        <v>0</v>
      </c>
      <c r="F32" s="58">
        <v>0.664354</v>
      </c>
      <c r="G32" s="58">
        <v>0.17932699999999999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3.1447208306299514</v>
      </c>
      <c r="F61" s="64">
        <f>SUM(F62:F66)</f>
        <v>5.1743730792266334</v>
      </c>
      <c r="G61" s="64">
        <f>SUM(G62:G66)</f>
        <v>10.147399857395179</v>
      </c>
      <c r="H61" s="64">
        <f>SUM(H62:H66)</f>
        <v>18.466493767251762</v>
      </c>
    </row>
    <row r="62" spans="5:8" s="59" customFormat="1" ht="16.2" hidden="1" thickBot="1" x14ac:dyDescent="0.3">
      <c r="E62" s="64">
        <f>E54/E46*E14</f>
        <v>3.1447208306299514</v>
      </c>
      <c r="F62" s="64">
        <f>F54/F46*F14</f>
        <v>2.4647211809024254</v>
      </c>
      <c r="G62" s="64">
        <f>G54/G46*G14</f>
        <v>0.85004444144448177</v>
      </c>
      <c r="H62" s="64">
        <f>SUM(E62:G62)</f>
        <v>6.4594864529768579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1.5617092005076145</v>
      </c>
      <c r="G64" s="64">
        <f>G56/G48*G16</f>
        <v>0.23216253484320556</v>
      </c>
      <c r="H64" s="64">
        <f>SUM(E64:G64)</f>
        <v>1.79387173535082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1.1479426978165939</v>
      </c>
      <c r="G66" s="64">
        <f>G58/G50*G18</f>
        <v>9.0651928811074907</v>
      </c>
      <c r="H66" s="64">
        <f>SUM(E66:G66)</f>
        <v>10.213135578924085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2025-02-17T16:55:59Z</dcterms:created>
  <dcterms:modified xsi:type="dcterms:W3CDTF">2025-02-17T16:56:31Z</dcterms:modified>
</cp:coreProperties>
</file>